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ómo usarla" sheetId="1" state="visible" r:id="rId1"/>
    <sheet xmlns:r="http://schemas.openxmlformats.org/officeDocument/2006/relationships" name="Autoevaluación" sheetId="2" state="visible" r:id="rId2"/>
    <sheet xmlns:r="http://schemas.openxmlformats.org/officeDocument/2006/relationships" name="Resumen" sheetId="3" state="visible" r:id="rId3"/>
  </sheets>
  <definedNames>
    <definedName name="_xlnm._FilterDatabase" localSheetId="1" hidden="1">'Autoevaluación'!$A$1:$I$62</definedName>
    <definedName name="_xlnm.Print_Titles" localSheetId="1">'Autoevaluación'!$1:$1</definedName>
  </definedNames>
  <calcPr calcId="124519" fullCalcOnLoad="1"/>
</workbook>
</file>

<file path=xl/styles.xml><?xml version="1.0" encoding="utf-8"?>
<styleSheet xmlns="http://schemas.openxmlformats.org/spreadsheetml/2006/main">
  <numFmts count="0"/>
  <fonts count="14">
    <font>
      <name val="Calibri"/>
      <family val="2"/>
      <color theme="1"/>
      <sz val="11"/>
      <scheme val="minor"/>
    </font>
    <font>
      <b val="1"/>
      <color rgb="001B3A5C"/>
      <sz val="18"/>
    </font>
    <font>
      <color rgb="0044546A"/>
      <sz val="11"/>
    </font>
    <font>
      <color rgb="00222222"/>
      <sz val="11"/>
    </font>
    <font>
      <b val="1"/>
      <color rgb="001B3A5C"/>
      <sz val="13"/>
    </font>
    <font>
      <color rgb="001B3A5C"/>
      <sz val="11"/>
    </font>
    <font>
      <color rgb="007F8C9B"/>
      <sz val="10"/>
    </font>
    <font>
      <b val="1"/>
      <color rgb="00FFFFFF"/>
      <sz val="11"/>
    </font>
    <font>
      <b val="1"/>
      <color rgb="001B3A5C"/>
      <sz val="12"/>
    </font>
    <font>
      <sz val="10"/>
    </font>
    <font>
      <b val="1"/>
      <color rgb="001B3A5C"/>
      <sz val="15"/>
    </font>
    <font>
      <b val="1"/>
      <color rgb="00FFFFFF"/>
    </font>
    <font>
      <b val="1"/>
    </font>
    <font>
      <color rgb="007F8C9B"/>
      <sz val="9"/>
    </font>
  </fonts>
  <fills count="4">
    <fill>
      <patternFill/>
    </fill>
    <fill>
      <patternFill patternType="gray125"/>
    </fill>
    <fill>
      <patternFill patternType="solid">
        <fgColor rgb="001B3A5C"/>
      </patternFill>
    </fill>
    <fill>
      <patternFill patternType="solid">
        <fgColor rgb="00F2F4F7"/>
      </patternFill>
    </fill>
  </fills>
  <borders count="2">
    <border>
      <left/>
      <right/>
      <top/>
      <bottom/>
      <diagonal/>
    </border>
    <border>
      <left style="thin">
        <color rgb="00D6DCE4"/>
      </left>
      <right style="thin">
        <color rgb="00D6DCE4"/>
      </right>
      <top style="thin">
        <color rgb="00D6DCE4"/>
      </top>
      <bottom style="thin">
        <color rgb="00D6DCE4"/>
      </bottom>
    </border>
  </borders>
  <cellStyleXfs count="1">
    <xf numFmtId="0" fontId="0" fillId="0" borderId="0"/>
  </cellStyleXfs>
  <cellXfs count="21">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top" wrapText="1"/>
    </xf>
    <xf numFmtId="0" fontId="7" fillId="2" borderId="1" applyAlignment="1" pivotButton="0" quotePrefix="0" xfId="0">
      <alignment horizontal="center" vertical="center" wrapText="1"/>
    </xf>
    <xf numFmtId="0" fontId="8" fillId="3" borderId="0" applyAlignment="1" pivotButton="0" quotePrefix="0" xfId="0">
      <alignment vertical="center"/>
    </xf>
    <xf numFmtId="0" fontId="9" fillId="0" borderId="1" applyAlignment="1" pivotButton="0" quotePrefix="0" xfId="0">
      <alignment horizontal="center" vertical="top" wrapText="1"/>
    </xf>
    <xf numFmtId="0" fontId="9" fillId="0" borderId="1" applyAlignment="1" pivotButton="0" quotePrefix="0" xfId="0">
      <alignment horizontal="left" vertical="top" wrapText="1"/>
    </xf>
    <xf numFmtId="0" fontId="10" fillId="0" borderId="0" pivotButton="0" quotePrefix="0" xfId="0"/>
    <xf numFmtId="0" fontId="6" fillId="0" borderId="0" pivotButton="0" quotePrefix="0" xfId="0"/>
    <xf numFmtId="0" fontId="11" fillId="2" borderId="1" applyAlignment="1" pivotButton="0" quotePrefix="0" xfId="0">
      <alignment horizontal="center" wrapText="1"/>
    </xf>
    <xf numFmtId="0" fontId="0" fillId="0" borderId="1" applyAlignment="1" pivotButton="0" quotePrefix="0" xfId="0">
      <alignment horizontal="left"/>
    </xf>
    <xf numFmtId="0" fontId="0" fillId="0" borderId="1" applyAlignment="1" pivotButton="0" quotePrefix="0" xfId="0">
      <alignment horizontal="center"/>
    </xf>
    <xf numFmtId="9" fontId="0" fillId="0" borderId="1" applyAlignment="1" pivotButton="0" quotePrefix="0" xfId="0">
      <alignment horizontal="center"/>
    </xf>
    <xf numFmtId="0" fontId="12" fillId="3" borderId="1" applyAlignment="1" pivotButton="0" quotePrefix="0" xfId="0">
      <alignment horizontal="left"/>
    </xf>
    <xf numFmtId="0" fontId="12" fillId="3" borderId="1" applyAlignment="1" pivotButton="0" quotePrefix="0" xfId="0">
      <alignment horizontal="center"/>
    </xf>
    <xf numFmtId="9" fontId="12" fillId="3" borderId="1" applyAlignment="1" pivotButton="0" quotePrefix="0" xfId="0">
      <alignment horizontal="center"/>
    </xf>
    <xf numFmtId="0" fontId="1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B20"/>
  <sheetViews>
    <sheetView showGridLines="0" workbookViewId="0">
      <selection activeCell="A1" sqref="A1"/>
    </sheetView>
  </sheetViews>
  <sheetFormatPr baseColWidth="8" defaultRowHeight="15"/>
  <cols>
    <col width="3" customWidth="1" min="1" max="1"/>
    <col width="95" customWidth="1" min="2" max="2"/>
  </cols>
  <sheetData>
    <row r="2">
      <c r="B2" s="1" t="inlineStr">
        <is>
          <t>Lista de chequeo · Resolución 3100 de 2019</t>
        </is>
      </c>
    </row>
    <row r="3">
      <c r="B3" s="2" t="inlineStr">
        <is>
          <t>Autoevaluación de estándares de habilitación para prestadores de servicios de salud</t>
        </is>
      </c>
    </row>
    <row r="4">
      <c r="B4" s="3" t="inlineStr"/>
    </row>
    <row r="5">
      <c r="B5" s="4" t="inlineStr">
        <is>
          <t>Para qué sirve</t>
        </is>
      </c>
    </row>
    <row r="6">
      <c r="B6" s="3" t="inlineStr">
        <is>
          <t>Esta hoja le permite revisar, estándar por estándar, en qué punto está su institución frente a la Resolución 3100 de 2019, dejar registrada la evidencia de cada punto y asignar responsable y fecha a lo que falta. Es la misma forma de trabajo que usan las instituciones que llegan tranquilas a la visita de verificación: revisar de forma periódica, no la semana anterior.</t>
        </is>
      </c>
    </row>
    <row r="7">
      <c r="B7" s="3" t="inlineStr"/>
    </row>
    <row r="8">
      <c r="B8" s="4" t="inlineStr">
        <is>
          <t>Cómo se diligencia</t>
        </is>
      </c>
    </row>
    <row r="9">
      <c r="B9" s="3" t="inlineStr">
        <is>
          <t>1. En la hoja «Autoevaluación», marque en la columna «¿Cumple?» una de las cuatro opciones: Sí, Parcial, No o No aplica.</t>
        </is>
      </c>
    </row>
    <row r="10">
      <c r="B10" s="3" t="inlineStr">
        <is>
          <t>2. Escriba en «Evidencia» dónde está el documento que lo demuestra (carpeta, sistema, responsable). En una visita, el hallazgo no es no tenerlo: es no poder mostrarlo.</t>
        </is>
      </c>
    </row>
    <row r="11">
      <c r="B11" s="3" t="inlineStr">
        <is>
          <t>3. A todo lo que quede en «No» o «Parcial», asígnele responsable y fecha. Eso es su plan de mejoramiento.</t>
        </is>
      </c>
    </row>
    <row r="12">
      <c r="B12" s="3" t="inlineStr">
        <is>
          <t>4. La hoja «Resumen» calcula sola el avance por estándar a medida que usted marca.</t>
        </is>
      </c>
    </row>
    <row r="13">
      <c r="B13" s="3" t="inlineStr"/>
    </row>
    <row r="14">
      <c r="B14" s="4" t="inlineStr">
        <is>
          <t>Alcance</t>
        </is>
      </c>
    </row>
    <row r="15">
      <c r="B15" s="3" t="inlineStr">
        <is>
          <t>La Resolución 3100 define requisitos por cada servicio habilitado en sus anexos técnicos. Esta lista recoge los siete grupos de estándares y los puntos que se verifican en la mayoría de los servicios, para que usted haga su autoevaluación general. No reemplaza los anexos técnicos oficiales del Ministerio de Salud ni el Manual de Inscripción de Prestadores: revíselos para los requisitos específicos de cada servicio que usted tenga habilitado.</t>
        </is>
      </c>
    </row>
    <row r="16">
      <c r="B16" s="3" t="inlineStr"/>
    </row>
    <row r="17">
      <c r="B17" s="5" t="inlineStr">
        <is>
          <t>Guía completa: highteck.com.co/resolucion-3100-de-2019-guia-completa-ips-2026/</t>
        </is>
      </c>
    </row>
    <row r="18">
      <c r="B18" s="3" t="inlineStr">
        <is>
          <t>Si prefiere hacerlo sin hojas de cálculo, Habilita lleva esta misma autoevaluación por servicio, con alertas de vencimiento y los informes para la autoridad sanitaria: highteck.com.co/software_Habilita_resolucion_3100_2019/</t>
        </is>
      </c>
    </row>
    <row r="19">
      <c r="B19" s="3" t="inlineStr"/>
    </row>
    <row r="20">
      <c r="B20" s="6" t="inlineStr">
        <is>
          <t>Highteck® · documento de uso libre · actualizado a septiembre de 2026</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I62"/>
  <sheetViews>
    <sheetView showGridLines="0" workbookViewId="0">
      <pane ySplit="1" topLeftCell="A2" activePane="bottomLeft" state="frozen"/>
      <selection pane="bottomLeft" activeCell="A1" sqref="A1"/>
    </sheetView>
  </sheetViews>
  <sheetFormatPr baseColWidth="8" defaultRowHeight="15"/>
  <cols>
    <col width="5" customWidth="1" min="1" max="1"/>
    <col width="34" customWidth="1" min="2" max="2"/>
    <col width="62" customWidth="1" min="3" max="3"/>
    <col width="44" customWidth="1" min="4" max="4"/>
    <col width="13" customWidth="1" min="5" max="5"/>
    <col width="32" customWidth="1" min="6" max="6"/>
    <col width="22" customWidth="1" min="7" max="7"/>
    <col width="17" customWidth="1" min="8" max="8"/>
    <col width="34" customWidth="1" min="9" max="9"/>
  </cols>
  <sheetData>
    <row r="1" ht="30" customHeight="1">
      <c r="A1" s="7" t="inlineStr">
        <is>
          <t>N°</t>
        </is>
      </c>
      <c r="B1" s="7" t="inlineStr">
        <is>
          <t>Estándar</t>
        </is>
      </c>
      <c r="C1" s="7" t="inlineStr">
        <is>
          <t>Qué se verifica</t>
        </is>
      </c>
      <c r="D1" s="7" t="inlineStr">
        <is>
          <t>Evidencia esperada</t>
        </is>
      </c>
      <c r="E1" s="7" t="inlineStr">
        <is>
          <t>¿Cumple?</t>
        </is>
      </c>
      <c r="F1" s="7" t="inlineStr">
        <is>
          <t>Evidencia (dónde está)</t>
        </is>
      </c>
      <c r="G1" s="7" t="inlineStr">
        <is>
          <t>Responsable</t>
        </is>
      </c>
      <c r="H1" s="7" t="inlineStr">
        <is>
          <t>Fecha compromiso</t>
        </is>
      </c>
      <c r="I1" s="7" t="inlineStr">
        <is>
          <t>Observaciones</t>
        </is>
      </c>
    </row>
    <row r="2" ht="24" customHeight="1">
      <c r="A2" s="8" t="inlineStr">
        <is>
          <t>1. Talento humano</t>
        </is>
      </c>
    </row>
    <row r="3">
      <c r="A3" s="9" t="n">
        <v>1</v>
      </c>
      <c r="B3" s="10" t="inlineStr">
        <is>
          <t>Talento humano</t>
        </is>
      </c>
      <c r="C3" s="10" t="inlineStr">
        <is>
          <t>El personal de cada servicio habilitado corresponde al perfil exigido para ese servicio</t>
        </is>
      </c>
      <c r="D3" s="10" t="inlineStr">
        <is>
          <t>Contratos u órdenes de servicio, perfiles de cargo</t>
        </is>
      </c>
      <c r="E3" s="9" t="n"/>
      <c r="F3" s="10" t="n"/>
      <c r="G3" s="10" t="n"/>
      <c r="H3" s="9" t="n"/>
      <c r="I3" s="10" t="n"/>
    </row>
    <row r="4">
      <c r="A4" s="9" t="n">
        <v>2</v>
      </c>
      <c r="B4" s="10" t="inlineStr">
        <is>
          <t>Talento humano</t>
        </is>
      </c>
      <c r="C4" s="10" t="inlineStr">
        <is>
          <t>Los títulos y la inscripción de cada profesional están verificados en el ReTHUS</t>
        </is>
      </c>
      <c r="D4" s="10" t="inlineStr">
        <is>
          <t>Pantallazo o certificado de consulta en ReTHUS, con fecha</t>
        </is>
      </c>
      <c r="E4" s="9" t="n"/>
      <c r="F4" s="10" t="n"/>
      <c r="G4" s="10" t="n"/>
      <c r="H4" s="9" t="n"/>
      <c r="I4" s="10" t="n"/>
    </row>
    <row r="5">
      <c r="A5" s="9" t="n">
        <v>3</v>
      </c>
      <c r="B5" s="10" t="inlineStr">
        <is>
          <t>Talento humano</t>
        </is>
      </c>
      <c r="C5" s="10" t="inlineStr">
        <is>
          <t>Las tarjetas profesionales y los registros vigentes reposan en la hoja de vida</t>
        </is>
      </c>
      <c r="D5" s="10" t="inlineStr">
        <is>
          <t>Hoja de vida documental de cada persona</t>
        </is>
      </c>
      <c r="E5" s="9" t="n"/>
      <c r="F5" s="10" t="n"/>
      <c r="G5" s="10" t="n"/>
      <c r="H5" s="9" t="n"/>
      <c r="I5" s="10" t="n"/>
    </row>
    <row r="6">
      <c r="A6" s="9" t="n">
        <v>4</v>
      </c>
      <c r="B6" s="10" t="inlineStr">
        <is>
          <t>Talento humano</t>
        </is>
      </c>
      <c r="C6" s="10" t="inlineStr">
        <is>
          <t>La relación de personal por turno cumple lo exigido para el servicio y su complejidad</t>
        </is>
      </c>
      <c r="D6" s="10" t="inlineStr">
        <is>
          <t>Programación de turnos del último trimestre</t>
        </is>
      </c>
      <c r="E6" s="9" t="n"/>
      <c r="F6" s="10" t="n"/>
      <c r="G6" s="10" t="n"/>
      <c r="H6" s="9" t="n"/>
      <c r="I6" s="10" t="n"/>
    </row>
    <row r="7">
      <c r="A7" s="9" t="n">
        <v>5</v>
      </c>
      <c r="B7" s="10" t="inlineStr">
        <is>
          <t>Talento humano</t>
        </is>
      </c>
      <c r="C7" s="10" t="inlineStr">
        <is>
          <t>El personal cuenta con la inducción y reinducción documentada</t>
        </is>
      </c>
      <c r="D7" s="10" t="inlineStr">
        <is>
          <t>Actas de inducción firmadas</t>
        </is>
      </c>
      <c r="E7" s="9" t="n"/>
      <c r="F7" s="10" t="n"/>
      <c r="G7" s="10" t="n"/>
      <c r="H7" s="9" t="n"/>
      <c r="I7" s="10" t="n"/>
    </row>
    <row r="8">
      <c r="A8" s="9" t="n">
        <v>6</v>
      </c>
      <c r="B8" s="10" t="inlineStr">
        <is>
          <t>Talento humano</t>
        </is>
      </c>
      <c r="C8" s="10" t="inlineStr">
        <is>
          <t>La capacitación continua del año está planeada, ejecutada y evaluada</t>
        </is>
      </c>
      <c r="D8" s="10" t="inlineStr">
        <is>
          <t>Plan anual de capacitación con asistencia y evaluación</t>
        </is>
      </c>
      <c r="E8" s="9" t="n"/>
      <c r="F8" s="10" t="n"/>
      <c r="G8" s="10" t="n"/>
      <c r="H8" s="9" t="n"/>
      <c r="I8" s="10" t="n"/>
    </row>
    <row r="9">
      <c r="A9" s="9" t="n">
        <v>7</v>
      </c>
      <c r="B9" s="10" t="inlineStr">
        <is>
          <t>Talento humano</t>
        </is>
      </c>
      <c r="C9" s="10" t="inlineStr">
        <is>
          <t>El personal conoce los protocolos que aplican a su servicio y puede explicarlos</t>
        </is>
      </c>
      <c r="D9" s="10" t="inlineStr">
        <is>
          <t>Actas de socialización; verificación en sitio</t>
        </is>
      </c>
      <c r="E9" s="9" t="n"/>
      <c r="F9" s="10" t="n"/>
      <c r="G9" s="10" t="n"/>
      <c r="H9" s="9" t="n"/>
      <c r="I9" s="10" t="n"/>
    </row>
    <row r="10">
      <c r="A10" s="9" t="n">
        <v>8</v>
      </c>
      <c r="B10" s="10" t="inlineStr">
        <is>
          <t>Talento humano</t>
        </is>
      </c>
      <c r="C10" s="10" t="inlineStr">
        <is>
          <t>Existe soporte de afiliación vigente a seguridad social de todo el personal asistencial</t>
        </is>
      </c>
      <c r="D10" s="10" t="inlineStr">
        <is>
          <t>Planillas de aportes del último mes</t>
        </is>
      </c>
      <c r="E10" s="9" t="n"/>
      <c r="F10" s="10" t="n"/>
      <c r="G10" s="10" t="n"/>
      <c r="H10" s="9" t="n"/>
      <c r="I10" s="10" t="n"/>
    </row>
    <row r="11" ht="24" customHeight="1">
      <c r="A11" s="8" t="inlineStr">
        <is>
          <t>2. Infraestructura</t>
        </is>
      </c>
    </row>
    <row r="12">
      <c r="A12" s="9" t="n">
        <v>9</v>
      </c>
      <c r="B12" s="10" t="inlineStr">
        <is>
          <t>Infraestructura</t>
        </is>
      </c>
      <c r="C12" s="10" t="inlineStr">
        <is>
          <t>Las áreas de cada servicio cumplen las condiciones físicas exigidas para ese servicio</t>
        </is>
      </c>
      <c r="D12" s="10" t="inlineStr">
        <is>
          <t>Planos, registro fotográfico, acta de verificación interna</t>
        </is>
      </c>
      <c r="E12" s="9" t="n"/>
      <c r="F12" s="10" t="n"/>
      <c r="G12" s="10" t="n"/>
      <c r="H12" s="9" t="n"/>
      <c r="I12" s="10" t="n"/>
    </row>
    <row r="13">
      <c r="A13" s="9" t="n">
        <v>10</v>
      </c>
      <c r="B13" s="10" t="inlineStr">
        <is>
          <t>Infraestructura</t>
        </is>
      </c>
      <c r="C13" s="10" t="inlineStr">
        <is>
          <t>Pisos, paredes y techos son de material lavable y en buen estado en áreas asistenciales</t>
        </is>
      </c>
      <c r="D13" s="10" t="inlineStr">
        <is>
          <t>Registro fotográfico fechado</t>
        </is>
      </c>
      <c r="E13" s="9" t="n"/>
      <c r="F13" s="10" t="n"/>
      <c r="G13" s="10" t="n"/>
      <c r="H13" s="9" t="n"/>
      <c r="I13" s="10" t="n"/>
    </row>
    <row r="14">
      <c r="A14" s="9" t="n">
        <v>11</v>
      </c>
      <c r="B14" s="10" t="inlineStr">
        <is>
          <t>Infraestructura</t>
        </is>
      </c>
      <c r="C14" s="10" t="inlineStr">
        <is>
          <t>La iluminación y la ventilación de cada área son las adecuadas y están operando</t>
        </is>
      </c>
      <c r="D14" s="10" t="inlineStr">
        <is>
          <t>Verificación en sitio; mantenimiento de equipos de ventilación</t>
        </is>
      </c>
      <c r="E14" s="9" t="n"/>
      <c r="F14" s="10" t="n"/>
      <c r="G14" s="10" t="n"/>
      <c r="H14" s="9" t="n"/>
      <c r="I14" s="10" t="n"/>
    </row>
    <row r="15">
      <c r="A15" s="9" t="n">
        <v>12</v>
      </c>
      <c r="B15" s="10" t="inlineStr">
        <is>
          <t>Infraestructura</t>
        </is>
      </c>
      <c r="C15" s="10" t="inlineStr">
        <is>
          <t>Las rutas de acceso y circulación permiten el uso por personas con discapacidad</t>
        </is>
      </c>
      <c r="D15" s="10" t="inlineStr">
        <is>
          <t>Registro fotográfico; señalización</t>
        </is>
      </c>
      <c r="E15" s="9" t="n"/>
      <c r="F15" s="10" t="n"/>
      <c r="G15" s="10" t="n"/>
      <c r="H15" s="9" t="n"/>
      <c r="I15" s="10" t="n"/>
    </row>
    <row r="16">
      <c r="A16" s="9" t="n">
        <v>13</v>
      </c>
      <c r="B16" s="10" t="inlineStr">
        <is>
          <t>Infraestructura</t>
        </is>
      </c>
      <c r="C16" s="10" t="inlineStr">
        <is>
          <t>La señalización de rutas de evacuación, áreas y riesgos está instalada y vigente</t>
        </is>
      </c>
      <c r="D16" s="10" t="inlineStr">
        <is>
          <t>Plano de evacuación publicado; registro fotográfico</t>
        </is>
      </c>
      <c r="E16" s="9" t="n"/>
      <c r="F16" s="10" t="n"/>
      <c r="G16" s="10" t="n"/>
      <c r="H16" s="9" t="n"/>
      <c r="I16" s="10" t="n"/>
    </row>
    <row r="17">
      <c r="A17" s="9" t="n">
        <v>14</v>
      </c>
      <c r="B17" s="10" t="inlineStr">
        <is>
          <t>Infraestructura</t>
        </is>
      </c>
      <c r="C17" s="10" t="inlineStr">
        <is>
          <t>Existen y están separadas las áreas de apoyo: vestidores, baños y depósito de residuos</t>
        </is>
      </c>
      <c r="D17" s="10" t="inlineStr">
        <is>
          <t>Registro fotográfico; plan de gestión de residuos</t>
        </is>
      </c>
      <c r="E17" s="9" t="n"/>
      <c r="F17" s="10" t="n"/>
      <c r="G17" s="10" t="n"/>
      <c r="H17" s="9" t="n"/>
      <c r="I17" s="10" t="n"/>
    </row>
    <row r="18">
      <c r="A18" s="9" t="n">
        <v>15</v>
      </c>
      <c r="B18" s="10" t="inlineStr">
        <is>
          <t>Infraestructura</t>
        </is>
      </c>
      <c r="C18" s="10" t="inlineStr">
        <is>
          <t>El manejo de residuos hospitalarios cumple con el plan de gestión integral vigente</t>
        </is>
      </c>
      <c r="D18" s="10" t="inlineStr">
        <is>
          <t>PGIRASA, actas de recolección, certificados del gestor</t>
        </is>
      </c>
      <c r="E18" s="9" t="n"/>
      <c r="F18" s="10" t="n"/>
      <c r="G18" s="10" t="n"/>
      <c r="H18" s="9" t="n"/>
      <c r="I18" s="10" t="n"/>
    </row>
    <row r="19">
      <c r="A19" s="9" t="n">
        <v>16</v>
      </c>
      <c r="B19" s="10" t="inlineStr">
        <is>
          <t>Infraestructura</t>
        </is>
      </c>
      <c r="C19" s="10" t="inlineStr">
        <is>
          <t>Las instalaciones eléctricas, de gases y de agua cuentan con mantenimiento documentado</t>
        </is>
      </c>
      <c r="D19" s="10" t="inlineStr">
        <is>
          <t>Contratos y reportes de mantenimiento del último año</t>
        </is>
      </c>
      <c r="E19" s="9" t="n"/>
      <c r="F19" s="10" t="n"/>
      <c r="G19" s="10" t="n"/>
      <c r="H19" s="9" t="n"/>
      <c r="I19" s="10" t="n"/>
    </row>
    <row r="20" ht="24" customHeight="1">
      <c r="A20" s="8" t="inlineStr">
        <is>
          <t>3. Dotación</t>
        </is>
      </c>
    </row>
    <row r="21">
      <c r="A21" s="9" t="n">
        <v>17</v>
      </c>
      <c r="B21" s="10" t="inlineStr">
        <is>
          <t>Dotación</t>
        </is>
      </c>
      <c r="C21" s="10" t="inlineStr">
        <is>
          <t>Cada servicio cuenta con los equipos biomédicos exigidos, en funcionamiento</t>
        </is>
      </c>
      <c r="D21" s="10" t="inlineStr">
        <is>
          <t>Inventario de equipos por servicio</t>
        </is>
      </c>
      <c r="E21" s="9" t="n"/>
      <c r="F21" s="10" t="n"/>
      <c r="G21" s="10" t="n"/>
      <c r="H21" s="9" t="n"/>
      <c r="I21" s="10" t="n"/>
    </row>
    <row r="22">
      <c r="A22" s="9" t="n">
        <v>18</v>
      </c>
      <c r="B22" s="10" t="inlineStr">
        <is>
          <t>Dotación</t>
        </is>
      </c>
      <c r="C22" s="10" t="inlineStr">
        <is>
          <t>Todos los equipos biomédicos tienen hoja de vida actualizada y responsable asignado</t>
        </is>
      </c>
      <c r="D22" s="10" t="inlineStr">
        <is>
          <t>Hojas de vida de equipos</t>
        </is>
      </c>
      <c r="E22" s="9" t="n"/>
      <c r="F22" s="10" t="n"/>
      <c r="G22" s="10" t="n"/>
      <c r="H22" s="9" t="n"/>
      <c r="I22" s="10" t="n"/>
    </row>
    <row r="23">
      <c r="A23" s="9" t="n">
        <v>19</v>
      </c>
      <c r="B23" s="10" t="inlineStr">
        <is>
          <t>Dotación</t>
        </is>
      </c>
      <c r="C23" s="10" t="inlineStr">
        <is>
          <t>El plan de mantenimiento preventivo del año está ejecutado y con evidencia</t>
        </is>
      </c>
      <c r="D23" s="10" t="inlineStr">
        <is>
          <t>Cronograma con reportes firmados</t>
        </is>
      </c>
      <c r="E23" s="9" t="n"/>
      <c r="F23" s="10" t="n"/>
      <c r="G23" s="10" t="n"/>
      <c r="H23" s="9" t="n"/>
      <c r="I23" s="10" t="n"/>
    </row>
    <row r="24">
      <c r="A24" s="9" t="n">
        <v>20</v>
      </c>
      <c r="B24" s="10" t="inlineStr">
        <is>
          <t>Dotación</t>
        </is>
      </c>
      <c r="C24" s="10" t="inlineStr">
        <is>
          <t>Los equipos de medición están calibrados y con certificado vigente</t>
        </is>
      </c>
      <c r="D24" s="10" t="inlineStr">
        <is>
          <t>Certificados de calibración con fecha de vencimiento</t>
        </is>
      </c>
      <c r="E24" s="9" t="n"/>
      <c r="F24" s="10" t="n"/>
      <c r="G24" s="10" t="n"/>
      <c r="H24" s="9" t="n"/>
      <c r="I24" s="10" t="n"/>
    </row>
    <row r="25">
      <c r="A25" s="9" t="n">
        <v>21</v>
      </c>
      <c r="B25" s="10" t="inlineStr">
        <is>
          <t>Dotación</t>
        </is>
      </c>
      <c r="C25" s="10" t="inlineStr">
        <is>
          <t>Los dispositivos médicos cuentan con registro sanitario INVIMA vigente</t>
        </is>
      </c>
      <c r="D25" s="10" t="inlineStr">
        <is>
          <t>Registros INVIMA de los dispositivos en uso</t>
        </is>
      </c>
      <c r="E25" s="9" t="n"/>
      <c r="F25" s="10" t="n"/>
      <c r="G25" s="10" t="n"/>
      <c r="H25" s="9" t="n"/>
      <c r="I25" s="10" t="n"/>
    </row>
    <row r="26">
      <c r="A26" s="9" t="n">
        <v>22</v>
      </c>
      <c r="B26" s="10" t="inlineStr">
        <is>
          <t>Dotación</t>
        </is>
      </c>
      <c r="C26" s="10" t="inlineStr">
        <is>
          <t>El mobiliario clínico y el instrumental están completos y en buen estado</t>
        </is>
      </c>
      <c r="D26" s="10" t="inlineStr">
        <is>
          <t>Inventario y registro fotográfico</t>
        </is>
      </c>
      <c r="E26" s="9" t="n"/>
      <c r="F26" s="10" t="n"/>
      <c r="G26" s="10" t="n"/>
      <c r="H26" s="9" t="n"/>
      <c r="I26" s="10" t="n"/>
    </row>
    <row r="27">
      <c r="A27" s="9" t="n">
        <v>23</v>
      </c>
      <c r="B27" s="10" t="inlineStr">
        <is>
          <t>Dotación</t>
        </is>
      </c>
      <c r="C27" s="10" t="inlineStr">
        <is>
          <t>Existe control de los equipos dados de baja y su disposición final</t>
        </is>
      </c>
      <c r="D27" s="10" t="inlineStr">
        <is>
          <t>Actas de baja</t>
        </is>
      </c>
      <c r="E27" s="9" t="n"/>
      <c r="F27" s="10" t="n"/>
      <c r="G27" s="10" t="n"/>
      <c r="H27" s="9" t="n"/>
      <c r="I27" s="10" t="n"/>
    </row>
    <row r="28">
      <c r="A28" s="9" t="n">
        <v>24</v>
      </c>
      <c r="B28" s="10" t="inlineStr">
        <is>
          <t>Dotación</t>
        </is>
      </c>
      <c r="C28" s="10" t="inlineStr">
        <is>
          <t>Los repuestos e insumos críticos de los equipos tienen existencias mínimas definidas</t>
        </is>
      </c>
      <c r="D28" s="10" t="inlineStr">
        <is>
          <t>Inventario con mínimos y máximos</t>
        </is>
      </c>
      <c r="E28" s="9" t="n"/>
      <c r="F28" s="10" t="n"/>
      <c r="G28" s="10" t="n"/>
      <c r="H28" s="9" t="n"/>
      <c r="I28" s="10" t="n"/>
    </row>
    <row r="29" ht="24" customHeight="1">
      <c r="A29" s="8" t="inlineStr">
        <is>
          <t>4. Medicamentos, dispositivos e insumos</t>
        </is>
      </c>
    </row>
    <row r="30">
      <c r="A30" s="9" t="n">
        <v>25</v>
      </c>
      <c r="B30" s="10" t="inlineStr">
        <is>
          <t>Medicamentos, dispositivos e insumos</t>
        </is>
      </c>
      <c r="C30" s="10" t="inlineStr">
        <is>
          <t>Los medicamentos y dispositivos tienen registro sanitario INVIMA vigente</t>
        </is>
      </c>
      <c r="D30" s="10" t="inlineStr">
        <is>
          <t>Listado con número y vencimiento de registro</t>
        </is>
      </c>
      <c r="E30" s="9" t="n"/>
      <c r="F30" s="10" t="n"/>
      <c r="G30" s="10" t="n"/>
      <c r="H30" s="9" t="n"/>
      <c r="I30" s="10" t="n"/>
    </row>
    <row r="31">
      <c r="A31" s="9" t="n">
        <v>26</v>
      </c>
      <c r="B31" s="10" t="inlineStr">
        <is>
          <t>Medicamentos, dispositivos e insumos</t>
        </is>
      </c>
      <c r="C31" s="10" t="inlineStr">
        <is>
          <t>El almacenamiento cumple condiciones de temperatura, humedad y seguridad</t>
        </is>
      </c>
      <c r="D31" s="10" t="inlineStr">
        <is>
          <t>Registro diario de temperatura y humedad</t>
        </is>
      </c>
      <c r="E31" s="9" t="n"/>
      <c r="F31" s="10" t="n"/>
      <c r="G31" s="10" t="n"/>
      <c r="H31" s="9" t="n"/>
      <c r="I31" s="10" t="n"/>
    </row>
    <row r="32">
      <c r="A32" s="9" t="n">
        <v>27</v>
      </c>
      <c r="B32" s="10" t="inlineStr">
        <is>
          <t>Medicamentos, dispositivos e insumos</t>
        </is>
      </c>
      <c r="C32" s="10" t="inlineStr">
        <is>
          <t>La cadena de frío está monitoreada y con plan de contingencia escrito</t>
        </is>
      </c>
      <c r="D32" s="10" t="inlineStr">
        <is>
          <t>Gráficas de temperatura, plan de contingencia</t>
        </is>
      </c>
      <c r="E32" s="9" t="n"/>
      <c r="F32" s="10" t="n"/>
      <c r="G32" s="10" t="n"/>
      <c r="H32" s="9" t="n"/>
      <c r="I32" s="10" t="n"/>
    </row>
    <row r="33">
      <c r="A33" s="9" t="n">
        <v>28</v>
      </c>
      <c r="B33" s="10" t="inlineStr">
        <is>
          <t>Medicamentos, dispositivos e insumos</t>
        </is>
      </c>
      <c r="C33" s="10" t="inlineStr">
        <is>
          <t>Hay control de fechas de vencimiento con alerta anticipada</t>
        </is>
      </c>
      <c r="D33" s="10" t="inlineStr">
        <is>
          <t>Reporte de próximos a vencer</t>
        </is>
      </c>
      <c r="E33" s="9" t="n"/>
      <c r="F33" s="10" t="n"/>
      <c r="G33" s="10" t="n"/>
      <c r="H33" s="9" t="n"/>
      <c r="I33" s="10" t="n"/>
    </row>
    <row r="34">
      <c r="A34" s="9" t="n">
        <v>29</v>
      </c>
      <c r="B34" s="10" t="inlineStr">
        <is>
          <t>Medicamentos, dispositivos e insumos</t>
        </is>
      </c>
      <c r="C34" s="10" t="inlineStr">
        <is>
          <t>Los medicamentos de control especial se manejan según la norma y con libro al día</t>
        </is>
      </c>
      <c r="D34" s="10" t="inlineStr">
        <is>
          <t>Libro de control, resolución de autorización</t>
        </is>
      </c>
      <c r="E34" s="9" t="n"/>
      <c r="F34" s="10" t="n"/>
      <c r="G34" s="10" t="n"/>
      <c r="H34" s="9" t="n"/>
      <c r="I34" s="10" t="n"/>
    </row>
    <row r="35">
      <c r="A35" s="9" t="n">
        <v>30</v>
      </c>
      <c r="B35" s="10" t="inlineStr">
        <is>
          <t>Medicamentos, dispositivos e insumos</t>
        </is>
      </c>
      <c r="C35" s="10" t="inlineStr">
        <is>
          <t>Existe y opera el programa de farmacovigilancia con reportes al INVIMA</t>
        </is>
      </c>
      <c r="D35" s="10" t="inlineStr">
        <is>
          <t>Reportes enviados y actas de análisis</t>
        </is>
      </c>
      <c r="E35" s="9" t="n"/>
      <c r="F35" s="10" t="n"/>
      <c r="G35" s="10" t="n"/>
      <c r="H35" s="9" t="n"/>
      <c r="I35" s="10" t="n"/>
    </row>
    <row r="36">
      <c r="A36" s="9" t="n">
        <v>31</v>
      </c>
      <c r="B36" s="10" t="inlineStr">
        <is>
          <t>Medicamentos, dispositivos e insumos</t>
        </is>
      </c>
      <c r="C36" s="10" t="inlineStr">
        <is>
          <t>Existe y opera el programa de tecnovigilancia</t>
        </is>
      </c>
      <c r="D36" s="10" t="inlineStr">
        <is>
          <t>Reportes y actas</t>
        </is>
      </c>
      <c r="E36" s="9" t="n"/>
      <c r="F36" s="10" t="n"/>
      <c r="G36" s="10" t="n"/>
      <c r="H36" s="9" t="n"/>
      <c r="I36" s="10" t="n"/>
    </row>
    <row r="37">
      <c r="A37" s="9" t="n">
        <v>32</v>
      </c>
      <c r="B37" s="10" t="inlineStr">
        <is>
          <t>Medicamentos, dispositivos e insumos</t>
        </is>
      </c>
      <c r="C37" s="10" t="inlineStr">
        <is>
          <t>La devolución y la destrucción de medicamentos está documentada</t>
        </is>
      </c>
      <c r="D37" s="10" t="inlineStr">
        <is>
          <t>Actas de devolución y destrucción</t>
        </is>
      </c>
      <c r="E37" s="9" t="n"/>
      <c r="F37" s="10" t="n"/>
      <c r="G37" s="10" t="n"/>
      <c r="H37" s="9" t="n"/>
      <c r="I37" s="10" t="n"/>
    </row>
    <row r="38" ht="24" customHeight="1">
      <c r="A38" s="8" t="inlineStr">
        <is>
          <t>5. Procesos prioritarios</t>
        </is>
      </c>
    </row>
    <row r="39">
      <c r="A39" s="9" t="n">
        <v>33</v>
      </c>
      <c r="B39" s="10" t="inlineStr">
        <is>
          <t>Procesos prioritarios</t>
        </is>
      </c>
      <c r="C39" s="10" t="inlineStr">
        <is>
          <t>Las guías de práctica clínica de los servicios están adoptadas y vigentes</t>
        </is>
      </c>
      <c r="D39" s="10" t="inlineStr">
        <is>
          <t>Guías con fecha de adopción y de próxima revisión</t>
        </is>
      </c>
      <c r="E39" s="9" t="n"/>
      <c r="F39" s="10" t="n"/>
      <c r="G39" s="10" t="n"/>
      <c r="H39" s="9" t="n"/>
      <c r="I39" s="10" t="n"/>
    </row>
    <row r="40">
      <c r="A40" s="9" t="n">
        <v>34</v>
      </c>
      <c r="B40" s="10" t="inlineStr">
        <is>
          <t>Procesos prioritarios</t>
        </is>
      </c>
      <c r="C40" s="10" t="inlineStr">
        <is>
          <t>Los protocolos asistenciales están escritos, socializados y en uso</t>
        </is>
      </c>
      <c r="D40" s="10" t="inlineStr">
        <is>
          <t>Protocolos firmados y actas de socialización</t>
        </is>
      </c>
      <c r="E40" s="9" t="n"/>
      <c r="F40" s="10" t="n"/>
      <c r="G40" s="10" t="n"/>
      <c r="H40" s="9" t="n"/>
      <c r="I40" s="10" t="n"/>
    </row>
    <row r="41">
      <c r="A41" s="9" t="n">
        <v>35</v>
      </c>
      <c r="B41" s="10" t="inlineStr">
        <is>
          <t>Procesos prioritarios</t>
        </is>
      </c>
      <c r="C41" s="10" t="inlineStr">
        <is>
          <t>El consentimiento informado se aplica y queda en la historia clínica</t>
        </is>
      </c>
      <c r="D41" s="10" t="inlineStr">
        <is>
          <t>Muestra de historias con consentimiento</t>
        </is>
      </c>
      <c r="E41" s="9" t="n"/>
      <c r="F41" s="10" t="n"/>
      <c r="G41" s="10" t="n"/>
      <c r="H41" s="9" t="n"/>
      <c r="I41" s="10" t="n"/>
    </row>
    <row r="42">
      <c r="A42" s="9" t="n">
        <v>36</v>
      </c>
      <c r="B42" s="10" t="inlineStr">
        <is>
          <t>Procesos prioritarios</t>
        </is>
      </c>
      <c r="C42" s="10" t="inlineStr">
        <is>
          <t>El programa de seguridad del paciente está activo y con responsable</t>
        </is>
      </c>
      <c r="D42" s="10" t="inlineStr">
        <is>
          <t>Documento del programa y acto de designación</t>
        </is>
      </c>
      <c r="E42" s="9" t="n"/>
      <c r="F42" s="10" t="n"/>
      <c r="G42" s="10" t="n"/>
      <c r="H42" s="9" t="n"/>
      <c r="I42" s="10" t="n"/>
    </row>
    <row r="43">
      <c r="A43" s="9" t="n">
        <v>37</v>
      </c>
      <c r="B43" s="10" t="inlineStr">
        <is>
          <t>Procesos prioritarios</t>
        </is>
      </c>
      <c r="C43" s="10" t="inlineStr">
        <is>
          <t>Los eventos adversos se detectan, reportan y analizan con causa raíz</t>
        </is>
      </c>
      <c r="D43" s="10" t="inlineStr">
        <is>
          <t>Reportes y actas de análisis con acciones</t>
        </is>
      </c>
      <c r="E43" s="9" t="n"/>
      <c r="F43" s="10" t="n"/>
      <c r="G43" s="10" t="n"/>
      <c r="H43" s="9" t="n"/>
      <c r="I43" s="10" t="n"/>
    </row>
    <row r="44">
      <c r="A44" s="9" t="n">
        <v>38</v>
      </c>
      <c r="B44" s="10" t="inlineStr">
        <is>
          <t>Procesos prioritarios</t>
        </is>
      </c>
      <c r="C44" s="10" t="inlineStr">
        <is>
          <t>Los comités obligatorios sesionan con la periodicidad definida</t>
        </is>
      </c>
      <c r="D44" s="10" t="inlineStr">
        <is>
          <t>Actas del último año</t>
        </is>
      </c>
      <c r="E44" s="9" t="n"/>
      <c r="F44" s="10" t="n"/>
      <c r="G44" s="10" t="n"/>
      <c r="H44" s="9" t="n"/>
      <c r="I44" s="10" t="n"/>
    </row>
    <row r="45">
      <c r="A45" s="9" t="n">
        <v>39</v>
      </c>
      <c r="B45" s="10" t="inlineStr">
        <is>
          <t>Procesos prioritarios</t>
        </is>
      </c>
      <c r="C45" s="10" t="inlineStr">
        <is>
          <t>El programa de higiene de manos está implementado y medido</t>
        </is>
      </c>
      <c r="D45" s="10" t="inlineStr">
        <is>
          <t>Mediciones de adherencia</t>
        </is>
      </c>
      <c r="E45" s="9" t="n"/>
      <c r="F45" s="10" t="n"/>
      <c r="G45" s="10" t="n"/>
      <c r="H45" s="9" t="n"/>
      <c r="I45" s="10" t="n"/>
    </row>
    <row r="46">
      <c r="A46" s="9" t="n">
        <v>40</v>
      </c>
      <c r="B46" s="10" t="inlineStr">
        <is>
          <t>Procesos prioritarios</t>
        </is>
      </c>
      <c r="C46" s="10" t="inlineStr">
        <is>
          <t>Existe programa de prevención y control de infecciones con indicadores</t>
        </is>
      </c>
      <c r="D46" s="10" t="inlineStr">
        <is>
          <t>Documento, indicadores y actas</t>
        </is>
      </c>
      <c r="E46" s="9" t="n"/>
      <c r="F46" s="10" t="n"/>
      <c r="G46" s="10" t="n"/>
      <c r="H46" s="9" t="n"/>
      <c r="I46" s="10" t="n"/>
    </row>
    <row r="47">
      <c r="A47" s="9" t="n">
        <v>41</v>
      </c>
      <c r="B47" s="10" t="inlineStr">
        <is>
          <t>Procesos prioritarios</t>
        </is>
      </c>
      <c r="C47" s="10" t="inlineStr">
        <is>
          <t>Los hallazgos de visitas anteriores tienen plan de mejoramiento con seguimiento</t>
        </is>
      </c>
      <c r="D47" s="10" t="inlineStr">
        <is>
          <t>Plan de mejoramiento con avance y responsables</t>
        </is>
      </c>
      <c r="E47" s="9" t="n"/>
      <c r="F47" s="10" t="n"/>
      <c r="G47" s="10" t="n"/>
      <c r="H47" s="9" t="n"/>
      <c r="I47" s="10" t="n"/>
    </row>
    <row r="48" ht="24" customHeight="1">
      <c r="A48" s="8" t="inlineStr">
        <is>
          <t>6. Historia clínica y registros</t>
        </is>
      </c>
    </row>
    <row r="49">
      <c r="A49" s="9" t="n">
        <v>42</v>
      </c>
      <c r="B49" s="10" t="inlineStr">
        <is>
          <t>Historia clínica y registros</t>
        </is>
      </c>
      <c r="C49" s="10" t="inlineStr">
        <is>
          <t>La historia clínica contiene los componentes mínimos exigidos por la norma</t>
        </is>
      </c>
      <c r="D49" s="10" t="inlineStr">
        <is>
          <t>Auditoría de historias con lista de verificación</t>
        </is>
      </c>
      <c r="E49" s="9" t="n"/>
      <c r="F49" s="10" t="n"/>
      <c r="G49" s="10" t="n"/>
      <c r="H49" s="9" t="n"/>
      <c r="I49" s="10" t="n"/>
    </row>
    <row r="50">
      <c r="A50" s="9" t="n">
        <v>43</v>
      </c>
      <c r="B50" s="10" t="inlineStr">
        <is>
          <t>Historia clínica y registros</t>
        </is>
      </c>
      <c r="C50" s="10" t="inlineStr">
        <is>
          <t>Cada registro está firmado e identificado por quien lo hace</t>
        </is>
      </c>
      <c r="D50" s="10" t="inlineStr">
        <is>
          <t>Muestra de historias</t>
        </is>
      </c>
      <c r="E50" s="9" t="n"/>
      <c r="F50" s="10" t="n"/>
      <c r="G50" s="10" t="n"/>
      <c r="H50" s="9" t="n"/>
      <c r="I50" s="10" t="n"/>
    </row>
    <row r="51">
      <c r="A51" s="9" t="n">
        <v>44</v>
      </c>
      <c r="B51" s="10" t="inlineStr">
        <is>
          <t>Historia clínica y registros</t>
        </is>
      </c>
      <c r="C51" s="10" t="inlineStr">
        <is>
          <t>La custodia de la historia clínica garantiza su seguridad y confidencialidad</t>
        </is>
      </c>
      <c r="D51" s="10" t="inlineStr">
        <is>
          <t>Procedimiento de custodia; control de acceso</t>
        </is>
      </c>
      <c r="E51" s="9" t="n"/>
      <c r="F51" s="10" t="n"/>
      <c r="G51" s="10" t="n"/>
      <c r="H51" s="9" t="n"/>
      <c r="I51" s="10" t="n"/>
    </row>
    <row r="52">
      <c r="A52" s="9" t="n">
        <v>45</v>
      </c>
      <c r="B52" s="10" t="inlineStr">
        <is>
          <t>Historia clínica y registros</t>
        </is>
      </c>
      <c r="C52" s="10" t="inlineStr">
        <is>
          <t>Se cumple el tiempo de retención definido para la historia clínica</t>
        </is>
      </c>
      <c r="D52" s="10" t="inlineStr">
        <is>
          <t>Tabla de retención documental</t>
        </is>
      </c>
      <c r="E52" s="9" t="n"/>
      <c r="F52" s="10" t="n"/>
      <c r="G52" s="10" t="n"/>
      <c r="H52" s="9" t="n"/>
      <c r="I52" s="10" t="n"/>
    </row>
    <row r="53">
      <c r="A53" s="9" t="n">
        <v>46</v>
      </c>
      <c r="B53" s="10" t="inlineStr">
        <is>
          <t>Historia clínica y registros</t>
        </is>
      </c>
      <c r="C53" s="10" t="inlineStr">
        <is>
          <t>Si la historia es electrónica, tiene control de acceso por usuario y trazabilidad</t>
        </is>
      </c>
      <c r="D53" s="10" t="inlineStr">
        <is>
          <t>Reporte de accesos y de cambios</t>
        </is>
      </c>
      <c r="E53" s="9" t="n"/>
      <c r="F53" s="10" t="n"/>
      <c r="G53" s="10" t="n"/>
      <c r="H53" s="9" t="n"/>
      <c r="I53" s="10" t="n"/>
    </row>
    <row r="54">
      <c r="A54" s="9" t="n">
        <v>47</v>
      </c>
      <c r="B54" s="10" t="inlineStr">
        <is>
          <t>Historia clínica y registros</t>
        </is>
      </c>
      <c r="C54" s="10" t="inlineStr">
        <is>
          <t>Existe copia de respaldo de la información clínica y se prueba su restauración</t>
        </is>
      </c>
      <c r="D54" s="10" t="inlineStr">
        <is>
          <t>Registro de respaldos y de pruebas de restauración</t>
        </is>
      </c>
      <c r="E54" s="9" t="n"/>
      <c r="F54" s="10" t="n"/>
      <c r="G54" s="10" t="n"/>
      <c r="H54" s="9" t="n"/>
      <c r="I54" s="10" t="n"/>
    </row>
    <row r="55">
      <c r="A55" s="9" t="n">
        <v>48</v>
      </c>
      <c r="B55" s="10" t="inlineStr">
        <is>
          <t>Historia clínica y registros</t>
        </is>
      </c>
      <c r="C55" s="10" t="inlineStr">
        <is>
          <t>Los registros asistenciales (enfermería, procedimientos) están completos y al día</t>
        </is>
      </c>
      <c r="D55" s="10" t="inlineStr">
        <is>
          <t>Muestra de registros</t>
        </is>
      </c>
      <c r="E55" s="9" t="n"/>
      <c r="F55" s="10" t="n"/>
      <c r="G55" s="10" t="n"/>
      <c r="H55" s="9" t="n"/>
      <c r="I55" s="10" t="n"/>
    </row>
    <row r="56">
      <c r="A56" s="9" t="n">
        <v>49</v>
      </c>
      <c r="B56" s="10" t="inlineStr">
        <is>
          <t>Historia clínica y registros</t>
        </is>
      </c>
      <c r="C56" s="10" t="inlineStr">
        <is>
          <t>La entrega de la historia clínica al paciente sigue un procedimiento definido</t>
        </is>
      </c>
      <c r="D56" s="10" t="inlineStr">
        <is>
          <t>Procedimiento y registro de solicitudes</t>
        </is>
      </c>
      <c r="E56" s="9" t="n"/>
      <c r="F56" s="10" t="n"/>
      <c r="G56" s="10" t="n"/>
      <c r="H56" s="9" t="n"/>
      <c r="I56" s="10" t="n"/>
    </row>
    <row r="57" ht="24" customHeight="1">
      <c r="A57" s="8" t="inlineStr">
        <is>
          <t>7. Interdependencia</t>
        </is>
      </c>
    </row>
    <row r="58">
      <c r="A58" s="9" t="n">
        <v>50</v>
      </c>
      <c r="B58" s="10" t="inlineStr">
        <is>
          <t>Interdependencia</t>
        </is>
      </c>
      <c r="C58" s="10" t="inlineStr">
        <is>
          <t>Están identificados los servicios de apoyo que cada servicio habilitado requiere</t>
        </is>
      </c>
      <c r="D58" s="10" t="inlineStr">
        <is>
          <t>Matriz de interdependencia por servicio</t>
        </is>
      </c>
      <c r="E58" s="9" t="n"/>
      <c r="F58" s="10" t="n"/>
      <c r="G58" s="10" t="n"/>
      <c r="H58" s="9" t="n"/>
      <c r="I58" s="10" t="n"/>
    </row>
    <row r="59">
      <c r="A59" s="9" t="n">
        <v>51</v>
      </c>
      <c r="B59" s="10" t="inlineStr">
        <is>
          <t>Interdependencia</t>
        </is>
      </c>
      <c r="C59" s="10" t="inlineStr">
        <is>
          <t>Los servicios de apoyo propios están habilitados en el REPS</t>
        </is>
      </c>
      <c r="D59" s="10" t="inlineStr">
        <is>
          <t>Certificado de habilitación / consulta REPS</t>
        </is>
      </c>
      <c r="E59" s="9" t="n"/>
      <c r="F59" s="10" t="n"/>
      <c r="G59" s="10" t="n"/>
      <c r="H59" s="9" t="n"/>
      <c r="I59" s="10" t="n"/>
    </row>
    <row r="60">
      <c r="A60" s="9" t="n">
        <v>52</v>
      </c>
      <c r="B60" s="10" t="inlineStr">
        <is>
          <t>Interdependencia</t>
        </is>
      </c>
      <c r="C60" s="10" t="inlineStr">
        <is>
          <t>Los servicios de apoyo contratados tienen contrato vigente y habilitación verificada</t>
        </is>
      </c>
      <c r="D60" s="10" t="inlineStr">
        <is>
          <t>Contratos y verificación en REPS del contratista</t>
        </is>
      </c>
      <c r="E60" s="9" t="n"/>
      <c r="F60" s="10" t="n"/>
      <c r="G60" s="10" t="n"/>
      <c r="H60" s="9" t="n"/>
      <c r="I60" s="10" t="n"/>
    </row>
    <row r="61">
      <c r="A61" s="9" t="n">
        <v>53</v>
      </c>
      <c r="B61" s="10" t="inlineStr">
        <is>
          <t>Interdependencia</t>
        </is>
      </c>
      <c r="C61" s="10" t="inlineStr">
        <is>
          <t>La disponibilidad horaria del apoyo corresponde a la exigida por el servicio</t>
        </is>
      </c>
      <c r="D61" s="10" t="inlineStr">
        <is>
          <t>Contrato u horario documentado</t>
        </is>
      </c>
      <c r="E61" s="9" t="n"/>
      <c r="F61" s="10" t="n"/>
      <c r="G61" s="10" t="n"/>
      <c r="H61" s="9" t="n"/>
      <c r="I61" s="10" t="n"/>
    </row>
    <row r="62">
      <c r="A62" s="9" t="n">
        <v>54</v>
      </c>
      <c r="B62" s="10" t="inlineStr">
        <is>
          <t>Interdependencia</t>
        </is>
      </c>
      <c r="C62" s="10" t="inlineStr">
        <is>
          <t>El transporte asistencial, cuando aplica, cumple los requisitos exigidos</t>
        </is>
      </c>
      <c r="D62" s="10" t="inlineStr">
        <is>
          <t>Contrato, habilitación de la ambulancia</t>
        </is>
      </c>
      <c r="E62" s="9" t="n"/>
      <c r="F62" s="10" t="n"/>
      <c r="G62" s="10" t="n"/>
      <c r="H62" s="9" t="n"/>
      <c r="I62" s="10" t="n"/>
    </row>
  </sheetData>
  <autoFilter ref="A1:I62"/>
  <mergeCells count="7">
    <mergeCell ref="A29:I29"/>
    <mergeCell ref="A57:I57"/>
    <mergeCell ref="A2:I2"/>
    <mergeCell ref="A11:I11"/>
    <mergeCell ref="A48:I48"/>
    <mergeCell ref="A20:I20"/>
    <mergeCell ref="A38:I38"/>
  </mergeCells>
  <dataValidations count="1">
    <dataValidation sqref="E2:E62" showDropDown="0" showInputMessage="0" showErrorMessage="0" allowBlank="1" errorTitle="Valor no permitido" error="Elija una de las cuatro opciones de la lista." type="list">
      <formula1>"Sí,Parcial,No,No aplica"</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B1:I14"/>
  <sheetViews>
    <sheetView showGridLines="0" workbookViewId="0">
      <selection activeCell="A1" sqref="A1"/>
    </sheetView>
  </sheetViews>
  <sheetFormatPr baseColWidth="8" defaultRowHeight="15"/>
  <cols>
    <col width="38" customWidth="1" min="2" max="2"/>
    <col width="12" customWidth="1" min="3" max="3"/>
    <col width="12" customWidth="1" min="4" max="4"/>
    <col width="12" customWidth="1" min="5" max="5"/>
    <col width="12" customWidth="1" min="6" max="6"/>
    <col width="12" customWidth="1" min="7" max="7"/>
    <col width="12" customWidth="1" min="8" max="8"/>
    <col width="12" customWidth="1" min="9" max="9"/>
  </cols>
  <sheetData>
    <row r="1">
      <c r="B1" s="11" t="inlineStr">
        <is>
          <t>Avance de la autoevaluación</t>
        </is>
      </c>
    </row>
    <row r="2">
      <c r="B2" s="12" t="inlineStr">
        <is>
          <t>Se calcula solo con lo que usted marque en la hoja «Autoevaluación».</t>
        </is>
      </c>
    </row>
    <row r="4">
      <c r="B4" s="13" t="inlineStr">
        <is>
          <t>Estándar</t>
        </is>
      </c>
      <c r="C4" s="13" t="inlineStr">
        <is>
          <t>Puntos</t>
        </is>
      </c>
      <c r="D4" s="13" t="inlineStr">
        <is>
          <t>Sí</t>
        </is>
      </c>
      <c r="E4" s="13" t="inlineStr">
        <is>
          <t>Parcial</t>
        </is>
      </c>
      <c r="F4" s="13" t="inlineStr">
        <is>
          <t>No</t>
        </is>
      </c>
      <c r="G4" s="13" t="inlineStr">
        <is>
          <t>No aplica</t>
        </is>
      </c>
      <c r="H4" s="13" t="inlineStr">
        <is>
          <t>Sin marcar</t>
        </is>
      </c>
      <c r="I4" s="13" t="inlineStr">
        <is>
          <t>% cumplido</t>
        </is>
      </c>
    </row>
    <row r="5">
      <c r="B5" s="14" t="inlineStr">
        <is>
          <t>1. Talento humano</t>
        </is>
      </c>
      <c r="C5" s="15" t="n">
        <v>8</v>
      </c>
      <c r="D5" s="15">
        <f>COUNTIFS('Autoevaluación'!$B$2:$B$62,"Talento humano",'Autoevaluación'!$E$2:$E$62,"Sí")</f>
        <v/>
      </c>
      <c r="E5" s="15">
        <f>COUNTIFS('Autoevaluación'!$B$2:$B$62,"Talento humano",'Autoevaluación'!$E$2:$E$62,"Parcial")</f>
        <v/>
      </c>
      <c r="F5" s="15">
        <f>COUNTIFS('Autoevaluación'!$B$2:$B$62,"Talento humano",'Autoevaluación'!$E$2:$E$62,"No")</f>
        <v/>
      </c>
      <c r="G5" s="15">
        <f>COUNTIFS('Autoevaluación'!$B$2:$B$62,"Talento humano",'Autoevaluación'!$E$2:$E$62,"No aplica")</f>
        <v/>
      </c>
      <c r="H5" s="15">
        <f>C5-SUM(D5:G5)</f>
        <v/>
      </c>
      <c r="I5" s="16">
        <f>IF(C5-G5=0,"",(D5+0.5*E5)/(C5-G5))</f>
        <v/>
      </c>
    </row>
    <row r="6">
      <c r="B6" s="14" t="inlineStr">
        <is>
          <t>2. Infraestructura</t>
        </is>
      </c>
      <c r="C6" s="15" t="n">
        <v>8</v>
      </c>
      <c r="D6" s="15">
        <f>COUNTIFS('Autoevaluación'!$B$2:$B$62,"Infraestructura",'Autoevaluación'!$E$2:$E$62,"Sí")</f>
        <v/>
      </c>
      <c r="E6" s="15">
        <f>COUNTIFS('Autoevaluación'!$B$2:$B$62,"Infraestructura",'Autoevaluación'!$E$2:$E$62,"Parcial")</f>
        <v/>
      </c>
      <c r="F6" s="15">
        <f>COUNTIFS('Autoevaluación'!$B$2:$B$62,"Infraestructura",'Autoevaluación'!$E$2:$E$62,"No")</f>
        <v/>
      </c>
      <c r="G6" s="15">
        <f>COUNTIFS('Autoevaluación'!$B$2:$B$62,"Infraestructura",'Autoevaluación'!$E$2:$E$62,"No aplica")</f>
        <v/>
      </c>
      <c r="H6" s="15">
        <f>C6-SUM(D6:G6)</f>
        <v/>
      </c>
      <c r="I6" s="16">
        <f>IF(C6-G6=0,"",(D6+0.5*E6)/(C6-G6))</f>
        <v/>
      </c>
    </row>
    <row r="7">
      <c r="B7" s="14" t="inlineStr">
        <is>
          <t>3. Dotación</t>
        </is>
      </c>
      <c r="C7" s="15" t="n">
        <v>8</v>
      </c>
      <c r="D7" s="15">
        <f>COUNTIFS('Autoevaluación'!$B$2:$B$62,"Dotación",'Autoevaluación'!$E$2:$E$62,"Sí")</f>
        <v/>
      </c>
      <c r="E7" s="15">
        <f>COUNTIFS('Autoevaluación'!$B$2:$B$62,"Dotación",'Autoevaluación'!$E$2:$E$62,"Parcial")</f>
        <v/>
      </c>
      <c r="F7" s="15">
        <f>COUNTIFS('Autoevaluación'!$B$2:$B$62,"Dotación",'Autoevaluación'!$E$2:$E$62,"No")</f>
        <v/>
      </c>
      <c r="G7" s="15">
        <f>COUNTIFS('Autoevaluación'!$B$2:$B$62,"Dotación",'Autoevaluación'!$E$2:$E$62,"No aplica")</f>
        <v/>
      </c>
      <c r="H7" s="15">
        <f>C7-SUM(D7:G7)</f>
        <v/>
      </c>
      <c r="I7" s="16">
        <f>IF(C7-G7=0,"",(D7+0.5*E7)/(C7-G7))</f>
        <v/>
      </c>
    </row>
    <row r="8">
      <c r="B8" s="14" t="inlineStr">
        <is>
          <t>4. Medicamentos, dispositivos e insumos</t>
        </is>
      </c>
      <c r="C8" s="15" t="n">
        <v>8</v>
      </c>
      <c r="D8" s="15">
        <f>COUNTIFS('Autoevaluación'!$B$2:$B$62,"Medicamentos, dispositivos e insumos",'Autoevaluación'!$E$2:$E$62,"Sí")</f>
        <v/>
      </c>
      <c r="E8" s="15">
        <f>COUNTIFS('Autoevaluación'!$B$2:$B$62,"Medicamentos, dispositivos e insumos",'Autoevaluación'!$E$2:$E$62,"Parcial")</f>
        <v/>
      </c>
      <c r="F8" s="15">
        <f>COUNTIFS('Autoevaluación'!$B$2:$B$62,"Medicamentos, dispositivos e insumos",'Autoevaluación'!$E$2:$E$62,"No")</f>
        <v/>
      </c>
      <c r="G8" s="15">
        <f>COUNTIFS('Autoevaluación'!$B$2:$B$62,"Medicamentos, dispositivos e insumos",'Autoevaluación'!$E$2:$E$62,"No aplica")</f>
        <v/>
      </c>
      <c r="H8" s="15">
        <f>C8-SUM(D8:G8)</f>
        <v/>
      </c>
      <c r="I8" s="16">
        <f>IF(C8-G8=0,"",(D8+0.5*E8)/(C8-G8))</f>
        <v/>
      </c>
    </row>
    <row r="9">
      <c r="B9" s="14" t="inlineStr">
        <is>
          <t>5. Procesos prioritarios</t>
        </is>
      </c>
      <c r="C9" s="15" t="n">
        <v>9</v>
      </c>
      <c r="D9" s="15">
        <f>COUNTIFS('Autoevaluación'!$B$2:$B$62,"Procesos prioritarios",'Autoevaluación'!$E$2:$E$62,"Sí")</f>
        <v/>
      </c>
      <c r="E9" s="15">
        <f>COUNTIFS('Autoevaluación'!$B$2:$B$62,"Procesos prioritarios",'Autoevaluación'!$E$2:$E$62,"Parcial")</f>
        <v/>
      </c>
      <c r="F9" s="15">
        <f>COUNTIFS('Autoevaluación'!$B$2:$B$62,"Procesos prioritarios",'Autoevaluación'!$E$2:$E$62,"No")</f>
        <v/>
      </c>
      <c r="G9" s="15">
        <f>COUNTIFS('Autoevaluación'!$B$2:$B$62,"Procesos prioritarios",'Autoevaluación'!$E$2:$E$62,"No aplica")</f>
        <v/>
      </c>
      <c r="H9" s="15">
        <f>C9-SUM(D9:G9)</f>
        <v/>
      </c>
      <c r="I9" s="16">
        <f>IF(C9-G9=0,"",(D9+0.5*E9)/(C9-G9))</f>
        <v/>
      </c>
    </row>
    <row r="10">
      <c r="B10" s="14" t="inlineStr">
        <is>
          <t>6. Historia clínica y registros</t>
        </is>
      </c>
      <c r="C10" s="15" t="n">
        <v>8</v>
      </c>
      <c r="D10" s="15">
        <f>COUNTIFS('Autoevaluación'!$B$2:$B$62,"Historia clínica y registros",'Autoevaluación'!$E$2:$E$62,"Sí")</f>
        <v/>
      </c>
      <c r="E10" s="15">
        <f>COUNTIFS('Autoevaluación'!$B$2:$B$62,"Historia clínica y registros",'Autoevaluación'!$E$2:$E$62,"Parcial")</f>
        <v/>
      </c>
      <c r="F10" s="15">
        <f>COUNTIFS('Autoevaluación'!$B$2:$B$62,"Historia clínica y registros",'Autoevaluación'!$E$2:$E$62,"No")</f>
        <v/>
      </c>
      <c r="G10" s="15">
        <f>COUNTIFS('Autoevaluación'!$B$2:$B$62,"Historia clínica y registros",'Autoevaluación'!$E$2:$E$62,"No aplica")</f>
        <v/>
      </c>
      <c r="H10" s="15">
        <f>C10-SUM(D10:G10)</f>
        <v/>
      </c>
      <c r="I10" s="16">
        <f>IF(C10-G10=0,"",(D10+0.5*E10)/(C10-G10))</f>
        <v/>
      </c>
    </row>
    <row r="11">
      <c r="B11" s="14" t="inlineStr">
        <is>
          <t>7. Interdependencia</t>
        </is>
      </c>
      <c r="C11" s="15" t="n">
        <v>5</v>
      </c>
      <c r="D11" s="15">
        <f>COUNTIFS('Autoevaluación'!$B$2:$B$62,"Interdependencia",'Autoevaluación'!$E$2:$E$62,"Sí")</f>
        <v/>
      </c>
      <c r="E11" s="15">
        <f>COUNTIFS('Autoevaluación'!$B$2:$B$62,"Interdependencia",'Autoevaluación'!$E$2:$E$62,"Parcial")</f>
        <v/>
      </c>
      <c r="F11" s="15">
        <f>COUNTIFS('Autoevaluación'!$B$2:$B$62,"Interdependencia",'Autoevaluación'!$E$2:$E$62,"No")</f>
        <v/>
      </c>
      <c r="G11" s="15">
        <f>COUNTIFS('Autoevaluación'!$B$2:$B$62,"Interdependencia",'Autoevaluación'!$E$2:$E$62,"No aplica")</f>
        <v/>
      </c>
      <c r="H11" s="15">
        <f>C11-SUM(D11:G11)</f>
        <v/>
      </c>
      <c r="I11" s="16">
        <f>IF(C11-G11=0,"",(D11+0.5*E11)/(C11-G11))</f>
        <v/>
      </c>
    </row>
    <row r="12">
      <c r="B12" s="17" t="inlineStr">
        <is>
          <t>TOTAL</t>
        </is>
      </c>
      <c r="C12" s="18">
        <f>SUM(C5:C11)</f>
        <v/>
      </c>
      <c r="D12" s="18">
        <f>SUM(D5:D11)</f>
        <v/>
      </c>
      <c r="E12" s="18">
        <f>SUM(E5:E11)</f>
        <v/>
      </c>
      <c r="F12" s="18">
        <f>SUM(F5:F11)</f>
        <v/>
      </c>
      <c r="G12" s="18">
        <f>SUM(G5:G11)</f>
        <v/>
      </c>
      <c r="H12" s="18">
        <f>SUM(H5:H11)</f>
        <v/>
      </c>
      <c r="I12" s="19">
        <f>IF(C12-G12=0,"",(D12+0.5*E12)/(C12-G12))</f>
        <v/>
      </c>
    </row>
    <row r="14">
      <c r="B14" s="20" t="inlineStr">
        <is>
          <t>«% cumplido» toma «Parcial» como medio punto y descuenta del total lo marcado como «No aplica».</t>
        </is>
      </c>
    </row>
  </sheetData>
  <pageMargins left="0.75" right="0.75" top="1" bottom="1" header="0.5" footer="0.5"/>
  <pageSetup orientation="landscape"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Highteck®</dc:creator>
  <dc:title xmlns:dc="http://purl.org/dc/elements/1.1/">Lista de chequeo · Resolución 3100 de 2019</dc:title>
  <dc:description xmlns:dc="http://purl.org/dc/elements/1.1/">Autoevaluación de los siete estándares de habilitación (Resolución 3100 de 2019, Colombia).</dc:description>
  <dcterms:created xmlns:dcterms="http://purl.org/dc/terms/" xmlns:xsi="http://www.w3.org/2001/XMLSchema-instance" xsi:type="dcterms:W3CDTF">2026-09-08T16:34:53Z</dcterms:created>
  <dcterms:modified xmlns:dcterms="http://purl.org/dc/terms/" xmlns:xsi="http://www.w3.org/2001/XMLSchema-instance" xsi:type="dcterms:W3CDTF">2026-09-08T16:34:53Z</dcterms:modified>
</cp:coreProperties>
</file>